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50\AC\Temp\"/>
    </mc:Choice>
  </mc:AlternateContent>
  <xr:revisionPtr revIDLastSave="11" documentId="8_{04506C45-D88B-A949-BC85-6F43FFCD6324}" xr6:coauthVersionLast="47" xr6:coauthVersionMax="47" xr10:uidLastSave="{4CF25C6A-4A9A-DA48-BEAB-7968BCE35B06}"/>
  <bookViews>
    <workbookView xWindow="-60" yWindow="-60" windowWidth="15480" windowHeight="11640" xr2:uid="{4BDE3D19-E3F3-411A-8B65-8D223731CE3A}"/>
  </bookViews>
  <sheets>
    <sheet name="Account 2024-25" sheetId="1" r:id="rId1"/>
  </sheets>
  <definedNames>
    <definedName name="_xlnm.Print_Area" localSheetId="0">'Account 2024-25'!$A$1:$V$62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</calcChain>
</file>

<file path=xl/sharedStrings.xml><?xml version="1.0" encoding="utf-8"?>
<sst xmlns="http://schemas.openxmlformats.org/spreadsheetml/2006/main" count="120" uniqueCount="56">
  <si>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</si>
  <si>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</si>
  <si>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</si>
  <si>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</si>
  <si>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</si>
  <si>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</si>
  <si>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</si>
  <si>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</si>
  <si>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</si>
  <si>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</si>
  <si>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</si>
  <si>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</si>
  <si>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</si>
  <si>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</si>
  <si>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</si>
  <si>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</si>
  <si>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</si>
  <si>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</si>
  <si>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</si>
  <si>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</si>
  <si>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g harvey</t>
  </si>
  <si>
    <t>sto</t>
  </si>
  <si>
    <t>precious gardens</t>
  </si>
  <si>
    <t>ICO</t>
  </si>
  <si>
    <t>Totals</t>
  </si>
  <si>
    <t>£</t>
  </si>
  <si>
    <t>SUWFS Ltd Kerridge</t>
  </si>
  <si>
    <t>Credit</t>
  </si>
  <si>
    <t>Moore Bros Wisby</t>
  </si>
  <si>
    <t xml:space="preserve">East Suffolk </t>
  </si>
  <si>
    <t>BACS</t>
  </si>
  <si>
    <t xml:space="preserve">SALC </t>
  </si>
  <si>
    <t>Sign of The Times</t>
  </si>
  <si>
    <t>16/05/20234</t>
  </si>
  <si>
    <t>ESVHall rent</t>
  </si>
  <si>
    <t>ESVH donation</t>
  </si>
  <si>
    <t>HMRC VAT return</t>
  </si>
  <si>
    <t xml:space="preserve">East Suffolk cemetery rates </t>
  </si>
  <si>
    <t>N&amp;A Engineering pump</t>
  </si>
  <si>
    <t>Abbey protective coatings</t>
  </si>
  <si>
    <t>Zurich</t>
  </si>
  <si>
    <t>Townlands</t>
  </si>
  <si>
    <t>Precept east suffolk</t>
  </si>
  <si>
    <t xml:space="preserve">HMRC </t>
  </si>
  <si>
    <t>ARDENT digger hire ditches</t>
  </si>
  <si>
    <t xml:space="preserve">Village hall </t>
  </si>
  <si>
    <t>Printerland</t>
  </si>
  <si>
    <t xml:space="preserve">            PAYMENTS YEAR ENDING 31st MARCH 2025                                             £</t>
  </si>
  <si>
    <t>RECEIPTS YEAR ENDING 31st MARCH 2025</t>
  </si>
  <si>
    <t>Opening balance 1st April 2024</t>
  </si>
  <si>
    <t>PAYMENTS YEAR ENDING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</si>
</sst>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8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BE8E07A5-71DA-40E7-B0DB-25302C6F9DDC}"/>
    <cellStyle name="Heading" xfId="2" xr:uid="{ABC84A63-2B6D-464C-926D-72D1BC7EFE58}"/>
    <cellStyle name="Heading1" xfId="3" xr:uid="{EB2464EF-2215-4EB6-8329-557FF234B4F9}"/>
    <cellStyle name="Normal" xfId="0" builtinId="0" customBuiltin="1"/>
    <cellStyle name="Result" xfId="4" xr:uid="{CB2ACD8B-915C-48C2-9686-CA8ED73EAAFB}"/>
    <cellStyle name="Result2" xfId="5" xr:uid="{565F7DCD-3367-47E0-B789-5970ABAA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B3A5-DF0D-448B-A663-B5D584789A96}">
  <dimension ref="A1:IW191"/>
  <sheetViews>
    <sheetView tabSelected="1" topLeftCell="M1" workbookViewId="0">
      <selection activeCell="C59" sqref="C59"/>
    </sheetView>
  </sheetViews>
  <sheetFormatPr defaultRowHeight="14.25" x14ac:dyDescent="0.15"/>
  <cols>
    <col min="1" max="1" width="11.765625" style="38" customWidth="1"/>
    <col min="2" max="2" width="22.5546875" style="34" customWidth="1"/>
    <col min="3" max="3" width="8.2109375" style="38" customWidth="1"/>
    <col min="4" max="7" width="10.91015625" style="39" customWidth="1"/>
    <col min="8" max="8" width="10.05078125" style="39" customWidth="1"/>
    <col min="9" max="9" width="10.91015625" style="38" customWidth="1"/>
    <col min="10" max="16" width="10.91015625" style="39" customWidth="1"/>
    <col min="17" max="17" width="10.91015625" style="40" customWidth="1"/>
    <col min="18" max="21" width="10.91015625" style="33" customWidth="1"/>
    <col min="22" max="22" width="10.171875" style="33" customWidth="1"/>
    <col min="23" max="257" width="8.45703125" style="33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1" t="s">
        <v>48</v>
      </c>
      <c r="E1" s="41"/>
      <c r="F1" s="41"/>
      <c r="G1" s="41"/>
      <c r="H1" s="4"/>
      <c r="I1" s="42" t="s">
        <v>50</v>
      </c>
      <c r="J1" s="42"/>
      <c r="K1" s="42"/>
      <c r="L1" s="42"/>
      <c r="M1" s="42"/>
      <c r="N1" s="42"/>
      <c r="O1" s="42"/>
      <c r="P1" s="42"/>
      <c r="Q1" s="42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8" t="s">
        <v>6</v>
      </c>
      <c r="H2" s="11" t="s">
        <v>7</v>
      </c>
      <c r="I2" s="10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9" t="s">
        <v>7</v>
      </c>
      <c r="R2" s="10" t="s">
        <v>16</v>
      </c>
      <c r="S2" s="11" t="s">
        <v>10</v>
      </c>
      <c r="T2" s="8" t="s">
        <v>17</v>
      </c>
      <c r="U2" s="8" t="s">
        <v>18</v>
      </c>
      <c r="V2" s="8" t="s">
        <v>19</v>
      </c>
    </row>
    <row r="3" spans="1:49" s="12" customFormat="1" ht="14.85" customHeight="1" x14ac:dyDescent="0.15">
      <c r="A3" s="13"/>
      <c r="B3" s="14" t="s">
        <v>49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1609.27</v>
      </c>
      <c r="U3" s="13">
        <v>32657.16</v>
      </c>
      <c r="V3" s="19">
        <f>SUM(S3:T3:U3)</f>
        <v>34266.43</v>
      </c>
    </row>
    <row r="4" spans="1:49" s="27" customFormat="1" x14ac:dyDescent="0.15">
      <c r="A4" s="20">
        <v>45387</v>
      </c>
      <c r="B4" s="21" t="s">
        <v>20</v>
      </c>
      <c r="C4" s="22" t="s">
        <v>21</v>
      </c>
      <c r="D4" s="23"/>
      <c r="E4" s="23"/>
      <c r="F4" s="24"/>
      <c r="G4" s="24"/>
      <c r="H4" s="25"/>
      <c r="I4" s="23"/>
      <c r="J4" s="24"/>
      <c r="K4" s="24"/>
      <c r="L4" s="24"/>
      <c r="M4" s="24">
        <v>345.33</v>
      </c>
      <c r="N4" s="24"/>
      <c r="O4" s="24"/>
      <c r="P4" s="24"/>
      <c r="Q4" s="26"/>
      <c r="R4" s="23"/>
      <c r="S4" s="25"/>
      <c r="T4" s="24"/>
      <c r="U4" s="24"/>
      <c r="V4" s="19">
        <f t="shared" ref="V4" si="0">SUM((V3)+SUM(D4:H4)-(SUM(I4:Q4)))</f>
        <v>33921.1</v>
      </c>
    </row>
    <row r="5" spans="1:49" s="6" customFormat="1" x14ac:dyDescent="0.15">
      <c r="A5" s="20">
        <v>45387</v>
      </c>
      <c r="B5" s="21" t="s">
        <v>22</v>
      </c>
      <c r="C5" s="2" t="s">
        <v>21</v>
      </c>
      <c r="D5" s="23"/>
      <c r="E5" s="23"/>
      <c r="F5" s="24"/>
      <c r="G5" s="24"/>
      <c r="H5" s="25"/>
      <c r="I5" s="23"/>
      <c r="J5" s="24">
        <v>100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>SUM((V4)+SUM(D5:H5)-(SUM(I5:Q5)))</f>
        <v>33821.1</v>
      </c>
    </row>
    <row r="6" spans="1:49" s="6" customFormat="1" x14ac:dyDescent="0.15">
      <c r="A6" s="20">
        <v>45387</v>
      </c>
      <c r="B6" s="21" t="s">
        <v>22</v>
      </c>
      <c r="C6" s="2" t="s">
        <v>21</v>
      </c>
      <c r="D6" s="23"/>
      <c r="E6" s="23"/>
      <c r="F6" s="24"/>
      <c r="G6" s="24"/>
      <c r="H6" s="25"/>
      <c r="I6" s="23">
        <v>300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ref="V6:V27" si="1">SUM((V5)+SUM(D6:H6)-(SUM(I6:Q6)))</f>
        <v>33521.1</v>
      </c>
    </row>
    <row r="7" spans="1:49" s="6" customFormat="1" x14ac:dyDescent="0.15">
      <c r="A7" s="20">
        <v>45390</v>
      </c>
      <c r="B7" s="21" t="s">
        <v>26</v>
      </c>
      <c r="C7" s="2" t="s">
        <v>27</v>
      </c>
      <c r="D7" s="23"/>
      <c r="E7" s="23"/>
      <c r="F7" s="24"/>
      <c r="G7" s="24">
        <v>300</v>
      </c>
      <c r="H7" s="25"/>
      <c r="I7" s="23"/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1"/>
        <v>33821.1</v>
      </c>
    </row>
    <row r="8" spans="1:49" s="6" customFormat="1" x14ac:dyDescent="0.15">
      <c r="A8" s="20">
        <v>45398</v>
      </c>
      <c r="B8" s="21" t="s">
        <v>28</v>
      </c>
      <c r="C8" s="2" t="s">
        <v>27</v>
      </c>
      <c r="D8" s="23"/>
      <c r="E8" s="23"/>
      <c r="F8" s="24"/>
      <c r="G8" s="24">
        <v>300</v>
      </c>
      <c r="H8" s="25"/>
      <c r="I8" s="23"/>
      <c r="J8" s="24"/>
      <c r="K8" s="24"/>
      <c r="L8" s="24"/>
      <c r="M8" s="24"/>
      <c r="N8" s="24"/>
      <c r="O8" s="24"/>
      <c r="P8" s="24"/>
      <c r="Q8" s="26"/>
      <c r="R8" s="23"/>
      <c r="S8" s="25"/>
      <c r="T8" s="24">
        <v>2209.27</v>
      </c>
      <c r="U8" s="24">
        <v>31911.83</v>
      </c>
      <c r="V8" s="19">
        <f t="shared" si="1"/>
        <v>34121.1</v>
      </c>
    </row>
    <row r="9" spans="1:49" s="6" customFormat="1" x14ac:dyDescent="0.15">
      <c r="A9" s="20">
        <v>45412</v>
      </c>
      <c r="B9" s="21" t="s">
        <v>29</v>
      </c>
      <c r="C9" s="2" t="s">
        <v>30</v>
      </c>
      <c r="D9" s="23">
        <v>8165.5</v>
      </c>
      <c r="E9" s="23"/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1"/>
        <v>42286.6</v>
      </c>
    </row>
    <row r="10" spans="1:49" s="6" customFormat="1" x14ac:dyDescent="0.15">
      <c r="A10" s="20">
        <v>45414</v>
      </c>
      <c r="B10" s="21" t="s">
        <v>31</v>
      </c>
      <c r="C10" s="2">
        <v>200086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108</v>
      </c>
      <c r="P10" s="24"/>
      <c r="Q10" s="26"/>
      <c r="R10" s="23"/>
      <c r="S10" s="25"/>
      <c r="T10" s="24"/>
      <c r="U10" s="24"/>
      <c r="V10" s="19">
        <f t="shared" si="1"/>
        <v>42178.6</v>
      </c>
    </row>
    <row r="11" spans="1:49" s="6" customFormat="1" x14ac:dyDescent="0.15">
      <c r="A11" s="20">
        <v>45414</v>
      </c>
      <c r="B11" s="21" t="s">
        <v>31</v>
      </c>
      <c r="C11" s="2">
        <v>200087</v>
      </c>
      <c r="D11" s="23"/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>
        <v>227.15</v>
      </c>
      <c r="Q11" s="26"/>
      <c r="R11" s="23"/>
      <c r="S11" s="25"/>
      <c r="T11" s="24"/>
      <c r="U11" s="24"/>
      <c r="V11" s="19">
        <f t="shared" si="1"/>
        <v>41951.45</v>
      </c>
    </row>
    <row r="12" spans="1:49" s="6" customFormat="1" x14ac:dyDescent="0.15">
      <c r="A12" s="20">
        <v>45414</v>
      </c>
      <c r="B12" s="21" t="s">
        <v>31</v>
      </c>
      <c r="C12" s="2">
        <v>200088</v>
      </c>
      <c r="D12" s="23"/>
      <c r="E12" s="23"/>
      <c r="F12" s="24"/>
      <c r="G12" s="24"/>
      <c r="H12" s="25"/>
      <c r="I12" s="23"/>
      <c r="J12" s="24"/>
      <c r="K12" s="24"/>
      <c r="L12" s="24"/>
      <c r="M12" s="24"/>
      <c r="N12" s="24"/>
      <c r="O12" s="24">
        <v>153.6</v>
      </c>
      <c r="P12" s="24"/>
      <c r="Q12" s="26"/>
      <c r="R12" s="23"/>
      <c r="S12" s="25"/>
      <c r="T12" s="24"/>
      <c r="U12" s="24"/>
      <c r="V12" s="19">
        <f t="shared" si="1"/>
        <v>41797.85</v>
      </c>
    </row>
    <row r="13" spans="1:49" s="6" customFormat="1" x14ac:dyDescent="0.15">
      <c r="A13" s="20" t="s">
        <v>33</v>
      </c>
      <c r="B13" s="21" t="s">
        <v>32</v>
      </c>
      <c r="C13" s="2">
        <v>200089</v>
      </c>
      <c r="D13" s="23"/>
      <c r="E13" s="23"/>
      <c r="F13" s="24"/>
      <c r="G13" s="24"/>
      <c r="H13" s="25"/>
      <c r="I13" s="23"/>
      <c r="J13" s="24"/>
      <c r="K13" s="24"/>
      <c r="L13" s="24"/>
      <c r="M13" s="24"/>
      <c r="N13" s="24"/>
      <c r="O13" s="24">
        <v>455.02</v>
      </c>
      <c r="P13" s="24"/>
      <c r="Q13" s="26"/>
      <c r="R13" s="23"/>
      <c r="S13" s="25"/>
      <c r="T13" s="24"/>
      <c r="U13" s="24"/>
      <c r="V13" s="19">
        <f t="shared" si="1"/>
        <v>41342.83</v>
      </c>
    </row>
    <row r="14" spans="1:49" s="6" customFormat="1" x14ac:dyDescent="0.15">
      <c r="A14" s="20">
        <v>45419</v>
      </c>
      <c r="B14" s="21" t="s">
        <v>20</v>
      </c>
      <c r="C14" s="2" t="s">
        <v>21</v>
      </c>
      <c r="D14" s="23"/>
      <c r="E14" s="23"/>
      <c r="F14" s="24"/>
      <c r="G14" s="24"/>
      <c r="H14" s="25"/>
      <c r="I14" s="23"/>
      <c r="J14" s="24"/>
      <c r="K14" s="24"/>
      <c r="L14" s="24"/>
      <c r="M14" s="24">
        <v>345.33</v>
      </c>
      <c r="N14" s="24"/>
      <c r="O14" s="24"/>
      <c r="P14" s="24"/>
      <c r="Q14" s="26"/>
      <c r="R14" s="23"/>
      <c r="S14" s="25"/>
      <c r="T14" s="24"/>
      <c r="U14" s="24"/>
      <c r="V14" s="19">
        <f t="shared" si="1"/>
        <v>40997.5</v>
      </c>
    </row>
    <row r="15" spans="1:49" s="6" customFormat="1" x14ac:dyDescent="0.15">
      <c r="A15" s="20">
        <v>45419</v>
      </c>
      <c r="B15" s="21" t="s">
        <v>22</v>
      </c>
      <c r="C15" s="2" t="s">
        <v>21</v>
      </c>
      <c r="D15" s="23"/>
      <c r="E15" s="23"/>
      <c r="F15" s="24"/>
      <c r="G15" s="24"/>
      <c r="H15" s="25"/>
      <c r="I15" s="23"/>
      <c r="J15" s="24">
        <v>100</v>
      </c>
      <c r="K15" s="24"/>
      <c r="L15" s="24"/>
      <c r="M15" s="24"/>
      <c r="N15" s="24"/>
      <c r="O15" s="24"/>
      <c r="P15" s="24"/>
      <c r="Q15" s="26"/>
      <c r="R15" s="23"/>
      <c r="S15" s="25"/>
      <c r="T15" s="24"/>
      <c r="U15" s="24"/>
      <c r="V15" s="19">
        <f t="shared" si="1"/>
        <v>40897.5</v>
      </c>
    </row>
    <row r="16" spans="1:49" s="6" customFormat="1" x14ac:dyDescent="0.15">
      <c r="A16" s="20">
        <v>45419</v>
      </c>
      <c r="B16" s="21" t="s">
        <v>22</v>
      </c>
      <c r="C16" s="2" t="s">
        <v>21</v>
      </c>
      <c r="D16" s="23"/>
      <c r="E16" s="23"/>
      <c r="F16" s="24"/>
      <c r="G16" s="24"/>
      <c r="H16" s="25"/>
      <c r="I16" s="23">
        <v>300</v>
      </c>
      <c r="J16" s="24"/>
      <c r="K16" s="24"/>
      <c r="L16" s="24"/>
      <c r="M16" s="24"/>
      <c r="N16" s="24"/>
      <c r="O16" s="24"/>
      <c r="P16" s="24"/>
      <c r="Q16" s="26"/>
      <c r="R16" s="23"/>
      <c r="S16" s="25"/>
      <c r="T16" s="24">
        <v>1265.5</v>
      </c>
      <c r="U16" s="24">
        <v>39332</v>
      </c>
      <c r="V16" s="19">
        <f t="shared" si="1"/>
        <v>40597.5</v>
      </c>
    </row>
    <row r="17" spans="1:22" s="6" customFormat="1" x14ac:dyDescent="0.15">
      <c r="A17" s="20">
        <v>45446</v>
      </c>
      <c r="B17" s="21" t="s">
        <v>5</v>
      </c>
      <c r="C17" s="2" t="s">
        <v>27</v>
      </c>
      <c r="D17" s="23"/>
      <c r="E17" s="23"/>
      <c r="F17" s="24">
        <v>130.41999999999999</v>
      </c>
      <c r="G17" s="24"/>
      <c r="H17" s="25"/>
      <c r="I17" s="23"/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1"/>
        <v>40727.919999999998</v>
      </c>
    </row>
    <row r="18" spans="1:22" s="6" customFormat="1" x14ac:dyDescent="0.15">
      <c r="A18" s="20">
        <v>45447</v>
      </c>
      <c r="B18" s="21" t="s">
        <v>34</v>
      </c>
      <c r="C18" s="2">
        <v>200090</v>
      </c>
      <c r="D18" s="23"/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4">
        <v>67.5</v>
      </c>
      <c r="P18" s="24"/>
      <c r="Q18" s="26"/>
      <c r="R18" s="23"/>
      <c r="S18" s="25"/>
      <c r="T18" s="24"/>
      <c r="U18" s="24"/>
      <c r="V18" s="19">
        <f t="shared" si="1"/>
        <v>40660.42</v>
      </c>
    </row>
    <row r="19" spans="1:22" s="6" customFormat="1" x14ac:dyDescent="0.15">
      <c r="A19" s="20">
        <v>45447</v>
      </c>
      <c r="B19" s="21" t="s">
        <v>35</v>
      </c>
      <c r="C19" s="2">
        <v>200091</v>
      </c>
      <c r="D19" s="23"/>
      <c r="E19" s="23"/>
      <c r="F19" s="24"/>
      <c r="G19" s="24"/>
      <c r="H19" s="25"/>
      <c r="I19" s="23"/>
      <c r="J19" s="24"/>
      <c r="K19" s="24"/>
      <c r="L19" s="24">
        <v>1500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1"/>
        <v>39160.42</v>
      </c>
    </row>
    <row r="20" spans="1:22" s="6" customFormat="1" x14ac:dyDescent="0.15">
      <c r="A20" s="20">
        <v>45448</v>
      </c>
      <c r="B20" s="21" t="s">
        <v>20</v>
      </c>
      <c r="C20" s="2" t="s">
        <v>21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345.33</v>
      </c>
      <c r="N20" s="24"/>
      <c r="O20" s="24"/>
      <c r="P20" s="24"/>
      <c r="Q20" s="26"/>
      <c r="R20" s="23"/>
      <c r="S20" s="25"/>
      <c r="T20" s="24"/>
      <c r="U20" s="24"/>
      <c r="V20" s="19">
        <f t="shared" si="1"/>
        <v>38815.089999999997</v>
      </c>
    </row>
    <row r="21" spans="1:22" s="6" customFormat="1" x14ac:dyDescent="0.15">
      <c r="A21" s="20">
        <v>45448</v>
      </c>
      <c r="B21" s="21" t="s">
        <v>22</v>
      </c>
      <c r="C21" s="2" t="s">
        <v>21</v>
      </c>
      <c r="D21" s="23"/>
      <c r="E21" s="23"/>
      <c r="F21" s="24"/>
      <c r="G21" s="24"/>
      <c r="H21" s="25"/>
      <c r="I21" s="23"/>
      <c r="J21" s="24">
        <v>100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1"/>
        <v>38715.089999999997</v>
      </c>
    </row>
    <row r="22" spans="1:22" s="6" customFormat="1" x14ac:dyDescent="0.15">
      <c r="A22" s="20">
        <v>45448</v>
      </c>
      <c r="B22" s="21" t="s">
        <v>22</v>
      </c>
      <c r="C22" s="2" t="s">
        <v>21</v>
      </c>
      <c r="D22" s="23"/>
      <c r="E22" s="23"/>
      <c r="F22" s="24"/>
      <c r="G22" s="24"/>
      <c r="H22" s="25"/>
      <c r="I22" s="23">
        <v>300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1"/>
        <v>38415.089999999997</v>
      </c>
    </row>
    <row r="23" spans="1:22" s="6" customFormat="1" ht="14.25" customHeight="1" x14ac:dyDescent="0.15">
      <c r="A23" s="20">
        <v>45455</v>
      </c>
      <c r="B23" s="21" t="s">
        <v>36</v>
      </c>
      <c r="C23" s="2" t="s">
        <v>27</v>
      </c>
      <c r="D23" s="23"/>
      <c r="E23" s="23"/>
      <c r="F23" s="24"/>
      <c r="G23" s="24"/>
      <c r="H23" s="25">
        <v>568</v>
      </c>
      <c r="I23" s="23"/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1"/>
        <v>38983.089999999997</v>
      </c>
    </row>
    <row r="24" spans="1:22" s="6" customFormat="1" ht="14.25" customHeight="1" x14ac:dyDescent="0.15">
      <c r="A24" s="20">
        <v>45462</v>
      </c>
      <c r="B24" s="21" t="s">
        <v>23</v>
      </c>
      <c r="C24" s="2">
        <v>200092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/>
      <c r="O24" s="24"/>
      <c r="P24" s="24">
        <v>40</v>
      </c>
      <c r="Q24" s="26"/>
      <c r="R24" s="23"/>
      <c r="S24" s="25"/>
      <c r="T24" s="24">
        <v>2266</v>
      </c>
      <c r="U24" s="24">
        <v>36717.089999999997</v>
      </c>
      <c r="V24" s="19">
        <f t="shared" si="1"/>
        <v>38943.089999999997</v>
      </c>
    </row>
    <row r="25" spans="1:22" s="6" customFormat="1" ht="14.25" customHeight="1" x14ac:dyDescent="0.15">
      <c r="A25" s="20">
        <v>45470</v>
      </c>
      <c r="B25" s="21" t="s">
        <v>37</v>
      </c>
      <c r="C25" s="2">
        <v>200094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>
        <v>103.75</v>
      </c>
      <c r="P25" s="24"/>
      <c r="Q25" s="26"/>
      <c r="R25" s="23"/>
      <c r="S25" s="25"/>
      <c r="T25" s="24"/>
      <c r="U25" s="24"/>
      <c r="V25" s="19">
        <f t="shared" si="1"/>
        <v>38839.339999999997</v>
      </c>
    </row>
    <row r="26" spans="1:22" s="6" customFormat="1" ht="14.25" customHeight="1" x14ac:dyDescent="0.15">
      <c r="A26" s="20">
        <v>45478</v>
      </c>
      <c r="B26" s="21" t="s">
        <v>20</v>
      </c>
      <c r="C26" s="2" t="s">
        <v>21</v>
      </c>
      <c r="D26" s="23"/>
      <c r="E26" s="23"/>
      <c r="F26" s="24"/>
      <c r="G26" s="24"/>
      <c r="H26" s="25"/>
      <c r="I26" s="23"/>
      <c r="J26" s="24"/>
      <c r="K26" s="24"/>
      <c r="L26" s="24"/>
      <c r="M26" s="24">
        <v>345.33</v>
      </c>
      <c r="N26" s="24"/>
      <c r="O26" s="24"/>
      <c r="P26" s="24"/>
      <c r="Q26" s="26"/>
      <c r="R26" s="23"/>
      <c r="S26" s="25"/>
      <c r="T26" s="24"/>
      <c r="U26" s="24"/>
      <c r="V26" s="19">
        <f t="shared" si="1"/>
        <v>38494.009999999995</v>
      </c>
    </row>
    <row r="27" spans="1:22" s="6" customFormat="1" ht="14.25" customHeight="1" x14ac:dyDescent="0.15">
      <c r="A27" s="20">
        <v>45478</v>
      </c>
      <c r="B27" s="21" t="s">
        <v>22</v>
      </c>
      <c r="C27" s="2" t="s">
        <v>21</v>
      </c>
      <c r="D27" s="23"/>
      <c r="E27" s="23"/>
      <c r="F27" s="24"/>
      <c r="G27" s="24"/>
      <c r="H27" s="25"/>
      <c r="I27" s="23"/>
      <c r="J27" s="24">
        <v>100</v>
      </c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1"/>
        <v>38394.009999999995</v>
      </c>
    </row>
    <row r="28" spans="1:22" s="6" customFormat="1" x14ac:dyDescent="0.15">
      <c r="A28" s="20">
        <v>45478</v>
      </c>
      <c r="B28" s="21" t="s">
        <v>22</v>
      </c>
      <c r="C28" s="2" t="s">
        <v>21</v>
      </c>
      <c r="D28" s="23"/>
      <c r="E28" s="23"/>
      <c r="F28" s="24"/>
      <c r="G28" s="24"/>
      <c r="H28" s="25"/>
      <c r="I28" s="23">
        <v>300</v>
      </c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>
        <v>2122.25</v>
      </c>
      <c r="U28" s="24">
        <v>35971.760000000002</v>
      </c>
      <c r="V28" s="19">
        <f>SUM((V27)+SUM(D28:H28)-(SUM(I28:Q28)))</f>
        <v>38094.009999999995</v>
      </c>
    </row>
    <row r="29" spans="1:22" s="6" customFormat="1" ht="12" customHeight="1" x14ac:dyDescent="0.15">
      <c r="A29" s="20">
        <v>45509</v>
      </c>
      <c r="B29" s="21" t="s">
        <v>20</v>
      </c>
      <c r="C29" s="2" t="s">
        <v>21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345.33</v>
      </c>
      <c r="N29" s="24"/>
      <c r="O29" s="24"/>
      <c r="P29" s="24"/>
      <c r="Q29" s="26"/>
      <c r="R29" s="23"/>
      <c r="S29" s="25"/>
      <c r="T29" s="24"/>
      <c r="U29" s="24"/>
      <c r="V29" s="19">
        <f t="shared" ref="V29:V59" si="2">SUM((V28)+SUM(D29:H29)-(SUM(I29:Q29)))</f>
        <v>37748.679999999993</v>
      </c>
    </row>
    <row r="30" spans="1:22" s="6" customFormat="1" ht="12" customHeight="1" x14ac:dyDescent="0.15">
      <c r="A30" s="20">
        <v>45509</v>
      </c>
      <c r="B30" s="21" t="s">
        <v>22</v>
      </c>
      <c r="C30" s="2" t="s">
        <v>21</v>
      </c>
      <c r="D30" s="23"/>
      <c r="E30" s="23"/>
      <c r="F30" s="24"/>
      <c r="G30" s="24"/>
      <c r="H30" s="25"/>
      <c r="I30" s="23"/>
      <c r="J30" s="24">
        <v>100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2"/>
        <v>37648.679999999993</v>
      </c>
    </row>
    <row r="31" spans="1:22" s="6" customFormat="1" ht="12" customHeight="1" x14ac:dyDescent="0.15">
      <c r="A31" s="20">
        <v>45509</v>
      </c>
      <c r="B31" s="21" t="s">
        <v>22</v>
      </c>
      <c r="C31" s="2" t="s">
        <v>21</v>
      </c>
      <c r="D31" s="23"/>
      <c r="E31" s="23"/>
      <c r="F31" s="24"/>
      <c r="G31" s="24"/>
      <c r="H31" s="25"/>
      <c r="I31" s="23">
        <v>300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2"/>
        <v>37348.679999999993</v>
      </c>
    </row>
    <row r="32" spans="1:22" s="6" customFormat="1" ht="12" customHeight="1" x14ac:dyDescent="0.15">
      <c r="A32" s="20">
        <v>45518</v>
      </c>
      <c r="B32" s="21" t="s">
        <v>38</v>
      </c>
      <c r="C32" s="2">
        <v>200095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400</v>
      </c>
      <c r="P32" s="24"/>
      <c r="Q32" s="26">
        <v>80</v>
      </c>
      <c r="R32" s="23"/>
      <c r="S32" s="25"/>
      <c r="T32" s="24"/>
      <c r="U32" s="24"/>
      <c r="V32" s="19">
        <f t="shared" si="2"/>
        <v>36868.679999999993</v>
      </c>
    </row>
    <row r="33" spans="1:22" s="6" customFormat="1" ht="12" customHeight="1" x14ac:dyDescent="0.15">
      <c r="A33" s="20">
        <v>45537</v>
      </c>
      <c r="B33" s="21" t="s">
        <v>5</v>
      </c>
      <c r="C33" s="2" t="s">
        <v>27</v>
      </c>
      <c r="D33" s="23"/>
      <c r="E33" s="23"/>
      <c r="F33" s="24">
        <v>134.71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2"/>
        <v>37003.389999999992</v>
      </c>
    </row>
    <row r="34" spans="1:22" s="6" customFormat="1" ht="14.25" customHeight="1" x14ac:dyDescent="0.15">
      <c r="A34" s="20">
        <v>45540</v>
      </c>
      <c r="B34" s="21" t="s">
        <v>22</v>
      </c>
      <c r="C34" s="2" t="s">
        <v>21</v>
      </c>
      <c r="D34" s="23"/>
      <c r="E34" s="23"/>
      <c r="F34" s="24"/>
      <c r="G34" s="24"/>
      <c r="H34" s="25"/>
      <c r="I34" s="23"/>
      <c r="J34" s="24">
        <v>100</v>
      </c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2"/>
        <v>36903.389999999992</v>
      </c>
    </row>
    <row r="35" spans="1:22" s="6" customFormat="1" ht="12" customHeight="1" x14ac:dyDescent="0.15">
      <c r="A35" s="20">
        <v>45540</v>
      </c>
      <c r="B35" s="21" t="s">
        <v>22</v>
      </c>
      <c r="C35" s="2" t="s">
        <v>21</v>
      </c>
      <c r="D35" s="23"/>
      <c r="E35" s="23"/>
      <c r="F35" s="24"/>
      <c r="G35" s="24"/>
      <c r="H35" s="25"/>
      <c r="I35" s="23">
        <v>300</v>
      </c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2"/>
        <v>36603.389999999992</v>
      </c>
    </row>
    <row r="36" spans="1:22" s="6" customFormat="1" ht="12" customHeight="1" x14ac:dyDescent="0.15">
      <c r="A36" s="20">
        <v>45540</v>
      </c>
      <c r="B36" s="21" t="s">
        <v>20</v>
      </c>
      <c r="C36" s="2" t="s">
        <v>21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345.33</v>
      </c>
      <c r="N36" s="24"/>
      <c r="O36" s="24"/>
      <c r="P36" s="24"/>
      <c r="Q36" s="26"/>
      <c r="R36" s="23"/>
      <c r="S36" s="25"/>
      <c r="T36" s="24"/>
      <c r="U36" s="24"/>
      <c r="V36" s="19">
        <f t="shared" si="2"/>
        <v>36258.05999999999</v>
      </c>
    </row>
    <row r="37" spans="1:22" s="6" customFormat="1" ht="12" customHeight="1" x14ac:dyDescent="0.15">
      <c r="A37" s="20">
        <v>45546</v>
      </c>
      <c r="B37" s="21" t="s">
        <v>39</v>
      </c>
      <c r="C37" s="2">
        <v>200096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320</v>
      </c>
      <c r="P37" s="24"/>
      <c r="Q37" s="26">
        <v>64</v>
      </c>
      <c r="R37" s="23"/>
      <c r="S37" s="25"/>
      <c r="T37" s="24"/>
      <c r="U37" s="24"/>
      <c r="V37" s="19">
        <f t="shared" si="2"/>
        <v>35874.05999999999</v>
      </c>
    </row>
    <row r="38" spans="1:22" s="6" customFormat="1" ht="12" customHeight="1" x14ac:dyDescent="0.15">
      <c r="A38" s="20">
        <v>45555</v>
      </c>
      <c r="B38" s="21" t="s">
        <v>40</v>
      </c>
      <c r="C38" s="2">
        <v>200097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/>
      <c r="P38" s="24">
        <v>300</v>
      </c>
      <c r="Q38" s="26"/>
      <c r="R38" s="23"/>
      <c r="S38" s="25"/>
      <c r="T38" s="24"/>
      <c r="U38" s="24"/>
      <c r="V38" s="19">
        <f t="shared" si="2"/>
        <v>35574.05999999999</v>
      </c>
    </row>
    <row r="39" spans="1:22" s="6" customFormat="1" ht="12" customHeight="1" x14ac:dyDescent="0.15">
      <c r="A39" s="20">
        <v>45561</v>
      </c>
      <c r="B39" s="21" t="s">
        <v>41</v>
      </c>
      <c r="C39" s="2">
        <v>200098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/>
      <c r="P39" s="24">
        <v>200</v>
      </c>
      <c r="Q39" s="26"/>
      <c r="R39" s="23"/>
      <c r="S39" s="25"/>
      <c r="T39" s="24"/>
      <c r="U39" s="24"/>
      <c r="V39" s="19">
        <f t="shared" si="2"/>
        <v>35374.05999999999</v>
      </c>
    </row>
    <row r="40" spans="1:22" s="6" customFormat="1" ht="12" customHeight="1" x14ac:dyDescent="0.15">
      <c r="A40" s="20">
        <v>45562</v>
      </c>
      <c r="B40" s="21" t="s">
        <v>42</v>
      </c>
      <c r="C40" s="2" t="s">
        <v>30</v>
      </c>
      <c r="D40" s="23">
        <v>8165.5</v>
      </c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/>
      <c r="Q40" s="26"/>
      <c r="R40" s="23"/>
      <c r="S40" s="25"/>
      <c r="T40" s="24"/>
      <c r="U40" s="24"/>
      <c r="V40" s="19">
        <f t="shared" si="2"/>
        <v>43539.55999999999</v>
      </c>
    </row>
    <row r="41" spans="1:22" s="6" customFormat="1" ht="12" customHeight="1" x14ac:dyDescent="0.15">
      <c r="A41" s="20">
        <v>45565</v>
      </c>
      <c r="B41" s="21" t="s">
        <v>22</v>
      </c>
      <c r="C41" s="2">
        <v>200099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/>
      <c r="P41" s="24">
        <v>976</v>
      </c>
      <c r="Q41" s="26"/>
      <c r="R41" s="23"/>
      <c r="S41" s="25"/>
      <c r="T41" s="24"/>
      <c r="U41" s="24"/>
      <c r="V41" s="19">
        <f t="shared" si="2"/>
        <v>42563.55999999999</v>
      </c>
    </row>
    <row r="42" spans="1:22" s="6" customFormat="1" ht="12" customHeight="1" x14ac:dyDescent="0.15">
      <c r="A42" s="20">
        <v>45582</v>
      </c>
      <c r="B42" s="21" t="s">
        <v>31</v>
      </c>
      <c r="C42" s="2">
        <v>200100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177</v>
      </c>
      <c r="Q42" s="26">
        <v>35.4</v>
      </c>
      <c r="R42" s="23"/>
      <c r="S42" s="25"/>
      <c r="T42" s="24"/>
      <c r="U42" s="24"/>
      <c r="V42" s="19">
        <f t="shared" si="2"/>
        <v>42351.159999999989</v>
      </c>
    </row>
    <row r="43" spans="1:22" s="6" customFormat="1" ht="12" customHeight="1" x14ac:dyDescent="0.15">
      <c r="A43" s="20">
        <v>45582</v>
      </c>
      <c r="B43" s="21" t="s">
        <v>31</v>
      </c>
      <c r="C43" s="2">
        <v>200101</v>
      </c>
      <c r="D43" s="23"/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>
        <v>45</v>
      </c>
      <c r="Q43" s="26">
        <v>9</v>
      </c>
      <c r="R43" s="23"/>
      <c r="S43" s="25"/>
      <c r="T43" s="24"/>
      <c r="U43" s="24"/>
      <c r="V43" s="19">
        <f t="shared" si="2"/>
        <v>42297.159999999989</v>
      </c>
    </row>
    <row r="44" spans="1:22" s="6" customFormat="1" ht="12" customHeight="1" x14ac:dyDescent="0.15">
      <c r="A44" s="20">
        <v>45572</v>
      </c>
      <c r="B44" s="21" t="s">
        <v>22</v>
      </c>
      <c r="C44" s="2" t="s">
        <v>21</v>
      </c>
      <c r="D44" s="23"/>
      <c r="E44" s="23"/>
      <c r="F44" s="24"/>
      <c r="G44" s="24"/>
      <c r="H44" s="25"/>
      <c r="I44" s="23">
        <v>300</v>
      </c>
      <c r="J44" s="24"/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2"/>
        <v>41997.159999999989</v>
      </c>
    </row>
    <row r="45" spans="1:22" s="6" customFormat="1" ht="12" customHeight="1" x14ac:dyDescent="0.15">
      <c r="A45" s="20">
        <v>45572</v>
      </c>
      <c r="B45" s="21" t="s">
        <v>22</v>
      </c>
      <c r="C45" s="2" t="s">
        <v>21</v>
      </c>
      <c r="D45" s="23"/>
      <c r="E45" s="23"/>
      <c r="F45" s="24"/>
      <c r="G45" s="24"/>
      <c r="H45" s="25"/>
      <c r="I45" s="23"/>
      <c r="J45" s="24">
        <v>100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2"/>
        <v>41897.159999999989</v>
      </c>
    </row>
    <row r="46" spans="1:22" s="6" customFormat="1" x14ac:dyDescent="0.15">
      <c r="A46" s="20">
        <v>45572</v>
      </c>
      <c r="B46" s="21" t="s">
        <v>20</v>
      </c>
      <c r="C46" s="2" t="s">
        <v>21</v>
      </c>
      <c r="D46" s="23"/>
      <c r="E46" s="23"/>
      <c r="F46" s="24"/>
      <c r="G46" s="24"/>
      <c r="H46" s="25"/>
      <c r="I46" s="23"/>
      <c r="J46" s="24"/>
      <c r="K46" s="24"/>
      <c r="L46" s="24"/>
      <c r="M46" s="24">
        <v>345.33</v>
      </c>
      <c r="N46" s="24"/>
      <c r="O46" s="24"/>
      <c r="P46" s="24"/>
      <c r="Q46" s="26"/>
      <c r="R46" s="23"/>
      <c r="S46" s="25"/>
      <c r="T46" s="24"/>
      <c r="U46" s="24"/>
      <c r="V46" s="19">
        <f t="shared" si="2"/>
        <v>41551.829999999987</v>
      </c>
    </row>
    <row r="47" spans="1:22" s="6" customFormat="1" x14ac:dyDescent="0.15">
      <c r="A47" s="20">
        <v>45583</v>
      </c>
      <c r="B47" s="21" t="s">
        <v>43</v>
      </c>
      <c r="C47" s="2">
        <v>200102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60.8</v>
      </c>
      <c r="N47" s="24"/>
      <c r="O47" s="24"/>
      <c r="P47" s="24"/>
      <c r="Q47" s="26"/>
      <c r="R47" s="23"/>
      <c r="S47" s="25"/>
      <c r="T47" s="24"/>
      <c r="U47" s="24"/>
      <c r="V47" s="19">
        <f t="shared" si="2"/>
        <v>41491.029999999984</v>
      </c>
    </row>
    <row r="48" spans="1:22" s="6" customFormat="1" x14ac:dyDescent="0.15">
      <c r="A48" s="20">
        <v>45587</v>
      </c>
      <c r="B48" s="21" t="s">
        <v>44</v>
      </c>
      <c r="C48" s="2">
        <v>200103</v>
      </c>
      <c r="D48" s="23"/>
      <c r="E48" s="23"/>
      <c r="F48" s="24"/>
      <c r="G48" s="24"/>
      <c r="H48" s="25"/>
      <c r="I48" s="23"/>
      <c r="J48" s="24"/>
      <c r="K48" s="24"/>
      <c r="L48" s="24"/>
      <c r="M48" s="24"/>
      <c r="N48" s="24"/>
      <c r="O48" s="24">
        <v>140.58000000000001</v>
      </c>
      <c r="P48" s="24"/>
      <c r="Q48" s="26">
        <v>28.12</v>
      </c>
      <c r="R48" s="23"/>
      <c r="S48" s="25"/>
      <c r="T48" s="24"/>
      <c r="U48" s="24"/>
      <c r="V48" s="19">
        <f t="shared" si="2"/>
        <v>41322.329999999987</v>
      </c>
    </row>
    <row r="49" spans="1:49" s="6" customFormat="1" x14ac:dyDescent="0.15">
      <c r="A49" s="20">
        <v>45603</v>
      </c>
      <c r="B49" s="21" t="s">
        <v>45</v>
      </c>
      <c r="C49" s="2">
        <v>200104</v>
      </c>
      <c r="D49" s="23"/>
      <c r="E49" s="23"/>
      <c r="F49" s="24"/>
      <c r="G49" s="24"/>
      <c r="H49" s="25"/>
      <c r="I49" s="23"/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2"/>
        <v>41322.329999999987</v>
      </c>
    </row>
    <row r="50" spans="1:49" s="6" customFormat="1" x14ac:dyDescent="0.15">
      <c r="A50" s="20">
        <v>45603</v>
      </c>
      <c r="B50" s="21" t="s">
        <v>22</v>
      </c>
      <c r="C50" s="2">
        <v>200105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>
        <v>369.49</v>
      </c>
      <c r="P50" s="24"/>
      <c r="Q50" s="26"/>
      <c r="R50" s="23"/>
      <c r="S50" s="25"/>
      <c r="T50" s="24"/>
      <c r="U50" s="24"/>
      <c r="V50" s="19">
        <f>SUM((V49)+SUM(D50:H50)-(SUM(I50:Q50)))</f>
        <v>40952.839999999989</v>
      </c>
    </row>
    <row r="51" spans="1:49" s="6" customFormat="1" x14ac:dyDescent="0.15">
      <c r="A51" s="20">
        <v>45603</v>
      </c>
      <c r="B51" s="21" t="s">
        <v>46</v>
      </c>
      <c r="C51" s="2">
        <v>200106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>
        <v>160.83000000000001</v>
      </c>
      <c r="O51" s="24"/>
      <c r="P51" s="24"/>
      <c r="Q51" s="26">
        <v>32.17</v>
      </c>
      <c r="R51" s="23"/>
      <c r="S51" s="25"/>
      <c r="T51" s="24"/>
      <c r="U51" s="24"/>
      <c r="V51" s="19">
        <f t="shared" si="2"/>
        <v>40759.839999999989</v>
      </c>
    </row>
    <row r="52" spans="1:49" s="6" customFormat="1" x14ac:dyDescent="0.15">
      <c r="A52" s="20">
        <v>45601</v>
      </c>
      <c r="B52" s="21" t="s">
        <v>22</v>
      </c>
      <c r="C52" s="2" t="s">
        <v>21</v>
      </c>
      <c r="D52" s="23"/>
      <c r="E52" s="23"/>
      <c r="F52" s="24"/>
      <c r="G52" s="24"/>
      <c r="H52" s="25"/>
      <c r="I52" s="23">
        <v>300</v>
      </c>
      <c r="J52" s="24"/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2"/>
        <v>40459.839999999989</v>
      </c>
    </row>
    <row r="53" spans="1:49" s="6" customFormat="1" x14ac:dyDescent="0.15">
      <c r="A53" s="20">
        <v>45601</v>
      </c>
      <c r="B53" s="21" t="s">
        <v>22</v>
      </c>
      <c r="C53" s="2" t="s">
        <v>21</v>
      </c>
      <c r="D53" s="23"/>
      <c r="E53" s="23"/>
      <c r="F53" s="24"/>
      <c r="G53" s="24"/>
      <c r="H53" s="25"/>
      <c r="I53" s="23"/>
      <c r="J53" s="24">
        <v>100</v>
      </c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2"/>
        <v>40359.839999999989</v>
      </c>
    </row>
    <row r="54" spans="1:49" s="6" customFormat="1" x14ac:dyDescent="0.15">
      <c r="A54" s="20">
        <v>45603</v>
      </c>
      <c r="B54" s="21" t="s">
        <v>20</v>
      </c>
      <c r="C54" s="2" t="s">
        <v>21</v>
      </c>
      <c r="D54" s="23"/>
      <c r="E54" s="23"/>
      <c r="F54" s="24"/>
      <c r="G54" s="24"/>
      <c r="H54" s="25"/>
      <c r="I54" s="23"/>
      <c r="J54" s="24"/>
      <c r="K54" s="24"/>
      <c r="L54" s="24"/>
      <c r="M54" s="24">
        <v>284.52999999999997</v>
      </c>
      <c r="N54" s="24"/>
      <c r="O54" s="24"/>
      <c r="P54" s="24"/>
      <c r="Q54" s="26"/>
      <c r="R54" s="23"/>
      <c r="S54" s="25"/>
      <c r="T54" s="24"/>
      <c r="U54" s="24"/>
      <c r="V54" s="19">
        <f t="shared" si="2"/>
        <v>40075.30999999999</v>
      </c>
    </row>
    <row r="55" spans="1:49" s="6" customFormat="1" x14ac:dyDescent="0.15">
      <c r="A55" s="20">
        <v>45628</v>
      </c>
      <c r="B55" s="21" t="s">
        <v>5</v>
      </c>
      <c r="C55" s="2" t="s">
        <v>27</v>
      </c>
      <c r="D55" s="23"/>
      <c r="E55" s="23"/>
      <c r="F55" s="24">
        <v>142.02000000000001</v>
      </c>
      <c r="G55" s="24"/>
      <c r="H55" s="25"/>
      <c r="I55" s="23"/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2"/>
        <v>40217.329999999987</v>
      </c>
    </row>
    <row r="56" spans="1:49" s="6" customFormat="1" x14ac:dyDescent="0.15">
      <c r="A56" s="20">
        <v>45631</v>
      </c>
      <c r="B56" s="21" t="s">
        <v>22</v>
      </c>
      <c r="C56" s="2" t="s">
        <v>21</v>
      </c>
      <c r="D56" s="23"/>
      <c r="E56" s="23"/>
      <c r="F56" s="24"/>
      <c r="G56" s="24"/>
      <c r="H56" s="25"/>
      <c r="I56" s="23">
        <v>300</v>
      </c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2"/>
        <v>39917.329999999987</v>
      </c>
    </row>
    <row r="57" spans="1:49" s="6" customFormat="1" x14ac:dyDescent="0.15">
      <c r="A57" s="20">
        <v>45631</v>
      </c>
      <c r="B57" s="21" t="s">
        <v>22</v>
      </c>
      <c r="C57" s="2" t="s">
        <v>21</v>
      </c>
      <c r="D57" s="23"/>
      <c r="E57" s="23"/>
      <c r="F57" s="24"/>
      <c r="G57" s="24"/>
      <c r="H57" s="25"/>
      <c r="I57" s="23"/>
      <c r="J57" s="24">
        <v>100</v>
      </c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2"/>
        <v>39817.329999999987</v>
      </c>
    </row>
    <row r="58" spans="1:49" s="6" customFormat="1" x14ac:dyDescent="0.15">
      <c r="A58" s="20">
        <v>45635</v>
      </c>
      <c r="B58" s="21" t="s">
        <v>20</v>
      </c>
      <c r="C58" s="2" t="s">
        <v>21</v>
      </c>
      <c r="D58" s="23"/>
      <c r="E58" s="23"/>
      <c r="F58" s="24"/>
      <c r="G58" s="24"/>
      <c r="H58" s="25"/>
      <c r="I58" s="23"/>
      <c r="J58" s="24"/>
      <c r="K58" s="24"/>
      <c r="L58" s="24"/>
      <c r="M58" s="24">
        <v>284.52999999999997</v>
      </c>
      <c r="N58" s="24"/>
      <c r="O58" s="24"/>
      <c r="P58" s="24"/>
      <c r="Q58" s="26"/>
      <c r="R58" s="23"/>
      <c r="S58" s="25"/>
      <c r="T58" s="24">
        <v>723.86</v>
      </c>
      <c r="U58" s="24">
        <v>38808.94</v>
      </c>
      <c r="V58" s="19">
        <f t="shared" si="2"/>
        <v>39532.799999999988</v>
      </c>
    </row>
    <row r="59" spans="1:49" s="6" customFormat="1" x14ac:dyDescent="0.15">
      <c r="A59" s="20"/>
      <c r="B59" s="21"/>
      <c r="C59" s="2"/>
      <c r="D59" s="23"/>
      <c r="E59" s="23"/>
      <c r="F59" s="24"/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6"/>
      <c r="R59" s="23"/>
      <c r="S59" s="25"/>
      <c r="T59" s="24"/>
      <c r="U59" s="24"/>
      <c r="V59" s="19">
        <f t="shared" si="2"/>
        <v>39532.799999999988</v>
      </c>
    </row>
    <row r="60" spans="1:49" s="28" customFormat="1" x14ac:dyDescent="0.15">
      <c r="A60" s="20"/>
      <c r="B60" s="21"/>
      <c r="C60" s="2"/>
      <c r="D60" s="23"/>
      <c r="E60" s="23"/>
      <c r="F60" s="24"/>
      <c r="G60" s="24"/>
      <c r="H60" s="25"/>
      <c r="I60" s="23"/>
      <c r="J60" s="24"/>
      <c r="K60" s="24"/>
      <c r="L60" s="24"/>
      <c r="M60" s="24"/>
      <c r="N60" s="24"/>
      <c r="O60" s="24"/>
      <c r="P60" s="24"/>
      <c r="Q60" s="26"/>
      <c r="R60" s="23"/>
      <c r="S60" s="25"/>
      <c r="T60" s="24"/>
      <c r="U60" s="24"/>
      <c r="V60" s="19">
        <f>SUM(V59)</f>
        <v>39532.799999999988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28" customFormat="1" x14ac:dyDescent="0.15">
      <c r="A61" s="20"/>
      <c r="B61" s="29" t="s">
        <v>24</v>
      </c>
      <c r="C61" s="30"/>
      <c r="D61" s="31">
        <f>SUM(D4:D60)</f>
        <v>16331</v>
      </c>
      <c r="E61" s="31">
        <f>SUM(E4:E60)</f>
        <v>0</v>
      </c>
      <c r="F61" s="31">
        <f>SUM(F4:F60)</f>
        <v>407.15</v>
      </c>
      <c r="G61" s="31">
        <f>SUM(G4:G60)</f>
        <v>600</v>
      </c>
      <c r="H61" s="31">
        <f>SUM(H4:H60)</f>
        <v>568</v>
      </c>
      <c r="I61" s="31">
        <f>SUM(I4:I60)</f>
        <v>2700</v>
      </c>
      <c r="J61" s="31">
        <f>SUM(J4:J60)</f>
        <v>900</v>
      </c>
      <c r="K61" s="31">
        <f>SUM(K4:K60)</f>
        <v>0</v>
      </c>
      <c r="L61" s="31">
        <f>SUM(L4:L60)</f>
        <v>1500</v>
      </c>
      <c r="M61" s="31">
        <f>SUM(M4:M60)</f>
        <v>3047.17</v>
      </c>
      <c r="N61" s="31">
        <f>SUM(N4:N60)</f>
        <v>160.83000000000001</v>
      </c>
      <c r="O61" s="31">
        <f>SUM(O4:O60)</f>
        <v>2117.9399999999996</v>
      </c>
      <c r="P61" s="31">
        <f>SUM(P4:P60)</f>
        <v>1965.15</v>
      </c>
      <c r="Q61" s="23">
        <f>SUM(Q4:Q60)</f>
        <v>248.69</v>
      </c>
      <c r="R61" s="23"/>
      <c r="S61" s="25"/>
      <c r="T61" s="24"/>
      <c r="U61" s="24"/>
      <c r="V61" s="19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s="7" customFormat="1" ht="16.149999999999999" customHeight="1" x14ac:dyDescent="0.15">
      <c r="A62" s="1"/>
      <c r="B62" s="1"/>
      <c r="C62" s="2"/>
      <c r="D62" s="43" t="s">
        <v>48</v>
      </c>
      <c r="E62" s="43"/>
      <c r="F62" s="43"/>
      <c r="G62" s="43"/>
      <c r="H62" s="32" t="s">
        <v>25</v>
      </c>
      <c r="I62" s="44" t="s">
        <v>47</v>
      </c>
      <c r="J62" s="44"/>
      <c r="K62" s="44"/>
      <c r="L62" s="44"/>
      <c r="M62" s="44"/>
      <c r="N62" s="44"/>
      <c r="O62" s="44"/>
      <c r="P62" s="44"/>
      <c r="Q62" s="44"/>
      <c r="R62" s="3"/>
      <c r="S62" s="4"/>
      <c r="T62" s="5"/>
      <c r="U62" s="1"/>
      <c r="V62" s="1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s="37" customFormat="1" x14ac:dyDescent="0.15">
      <c r="A63" s="33"/>
      <c r="B63" s="34"/>
      <c r="C63" s="33"/>
      <c r="D63" s="35"/>
      <c r="E63" s="35"/>
      <c r="F63" s="35"/>
      <c r="G63" s="35"/>
      <c r="H63" s="35"/>
      <c r="I63" s="45"/>
      <c r="J63" s="45"/>
      <c r="K63" s="45"/>
      <c r="L63" s="45"/>
      <c r="M63" s="45"/>
      <c r="N63" s="35"/>
      <c r="O63" s="35"/>
      <c r="P63" s="35"/>
      <c r="Q63" s="36"/>
      <c r="R63" s="35"/>
      <c r="S63" s="35"/>
      <c r="T63" s="35"/>
      <c r="U63" s="35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 x14ac:dyDescent="0.15">
      <c r="A64" s="33"/>
      <c r="C64" s="33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5"/>
      <c r="S64" s="35"/>
      <c r="T64" s="35"/>
      <c r="U64" s="35"/>
    </row>
    <row r="65" spans="1:21" x14ac:dyDescent="0.15">
      <c r="A65" s="33"/>
      <c r="C65" s="3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5"/>
      <c r="S65" s="35"/>
      <c r="T65" s="35"/>
      <c r="U65" s="35"/>
    </row>
    <row r="66" spans="1:21" x14ac:dyDescent="0.15">
      <c r="A66" s="33"/>
      <c r="C66" s="33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5"/>
      <c r="S66" s="35"/>
      <c r="T66" s="35"/>
      <c r="U66" s="35"/>
    </row>
    <row r="67" spans="1:21" x14ac:dyDescent="0.15">
      <c r="A67" s="33"/>
      <c r="C67" s="33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5"/>
      <c r="S67" s="35"/>
      <c r="T67" s="35"/>
      <c r="U67" s="35"/>
    </row>
    <row r="68" spans="1:21" x14ac:dyDescent="0.15">
      <c r="A68" s="33"/>
      <c r="C68" s="33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  <c r="R68" s="35"/>
      <c r="S68" s="35"/>
      <c r="T68" s="35"/>
      <c r="U68" s="35"/>
    </row>
    <row r="69" spans="1:21" x14ac:dyDescent="0.15">
      <c r="A69" s="33"/>
      <c r="C69" s="3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  <c r="R69" s="35"/>
      <c r="S69" s="35"/>
      <c r="T69" s="35"/>
      <c r="U69" s="35"/>
    </row>
    <row r="70" spans="1:21" x14ac:dyDescent="0.15">
      <c r="A70" s="33"/>
      <c r="C70" s="3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5"/>
      <c r="S70" s="35"/>
      <c r="T70" s="35"/>
      <c r="U70" s="35"/>
    </row>
    <row r="71" spans="1:21" x14ac:dyDescent="0.15">
      <c r="A71" s="33"/>
      <c r="C71" s="3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5"/>
      <c r="S71" s="35"/>
      <c r="T71" s="35"/>
      <c r="U71" s="35"/>
    </row>
    <row r="72" spans="1:21" x14ac:dyDescent="0.15">
      <c r="A72" s="33"/>
      <c r="C72" s="3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5"/>
      <c r="S72" s="35"/>
      <c r="T72" s="35"/>
      <c r="U72" s="35"/>
    </row>
    <row r="73" spans="1:21" x14ac:dyDescent="0.15">
      <c r="A73" s="33"/>
      <c r="C73" s="3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5"/>
      <c r="S73" s="35"/>
      <c r="T73" s="35"/>
      <c r="U73" s="35"/>
    </row>
    <row r="74" spans="1:21" x14ac:dyDescent="0.15">
      <c r="A74" s="33"/>
      <c r="C74" s="3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5"/>
      <c r="S74" s="35"/>
      <c r="T74" s="35"/>
      <c r="U74" s="35"/>
    </row>
    <row r="75" spans="1:21" x14ac:dyDescent="0.15">
      <c r="A75" s="33"/>
      <c r="C75" s="3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5"/>
      <c r="S75" s="35"/>
      <c r="T75" s="35"/>
      <c r="U75" s="35"/>
    </row>
    <row r="76" spans="1:21" x14ac:dyDescent="0.15">
      <c r="A76" s="33"/>
      <c r="C76" s="3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5"/>
      <c r="S76" s="35"/>
      <c r="T76" s="35"/>
      <c r="U76" s="35"/>
    </row>
    <row r="77" spans="1:21" x14ac:dyDescent="0.15">
      <c r="A77" s="33"/>
      <c r="C77" s="3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5"/>
      <c r="S77" s="35"/>
      <c r="T77" s="35"/>
      <c r="U77" s="35"/>
    </row>
    <row r="78" spans="1:21" x14ac:dyDescent="0.15">
      <c r="A78" s="33"/>
      <c r="C78" s="3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5"/>
      <c r="S78" s="35"/>
      <c r="T78" s="35"/>
      <c r="U78" s="35"/>
    </row>
    <row r="79" spans="1:21" x14ac:dyDescent="0.15">
      <c r="A79" s="33"/>
      <c r="C79" s="3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5"/>
      <c r="S79" s="35"/>
      <c r="T79" s="35"/>
      <c r="U79" s="35"/>
    </row>
    <row r="80" spans="1:21" x14ac:dyDescent="0.15">
      <c r="A80" s="33"/>
      <c r="C80" s="3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5"/>
      <c r="S80" s="35"/>
      <c r="T80" s="35"/>
      <c r="U80" s="35"/>
    </row>
    <row r="81" spans="1:21" x14ac:dyDescent="0.15">
      <c r="A81" s="33"/>
      <c r="C81" s="3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5"/>
      <c r="S81" s="35"/>
      <c r="T81" s="35"/>
      <c r="U81" s="35"/>
    </row>
    <row r="82" spans="1:21" x14ac:dyDescent="0.15">
      <c r="A82" s="33"/>
      <c r="C82" s="3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5"/>
      <c r="S82" s="35"/>
      <c r="T82" s="35"/>
      <c r="U82" s="35"/>
    </row>
    <row r="83" spans="1:21" x14ac:dyDescent="0.15">
      <c r="A83" s="33"/>
      <c r="C83" s="3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5"/>
      <c r="S83" s="35"/>
      <c r="T83" s="35"/>
      <c r="U83" s="35"/>
    </row>
    <row r="84" spans="1:21" x14ac:dyDescent="0.15">
      <c r="A84" s="33"/>
      <c r="C84" s="3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5"/>
      <c r="S84" s="35"/>
      <c r="T84" s="35"/>
      <c r="U84" s="35"/>
    </row>
    <row r="85" spans="1:21" x14ac:dyDescent="0.15">
      <c r="A85" s="33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5"/>
      <c r="S85" s="35"/>
      <c r="T85" s="35"/>
      <c r="U85" s="35"/>
    </row>
    <row r="86" spans="1:21" x14ac:dyDescent="0.15">
      <c r="A86" s="33"/>
      <c r="C86" s="3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5"/>
      <c r="S86" s="35"/>
      <c r="T86" s="35"/>
      <c r="U86" s="35"/>
    </row>
    <row r="87" spans="1:21" x14ac:dyDescent="0.15">
      <c r="A87" s="33"/>
      <c r="C87" s="3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5"/>
      <c r="S87" s="35"/>
      <c r="T87" s="35"/>
      <c r="U87" s="35"/>
    </row>
    <row r="88" spans="1:21" x14ac:dyDescent="0.15">
      <c r="A88" s="33"/>
      <c r="C88" s="3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5"/>
      <c r="S88" s="35"/>
      <c r="T88" s="35"/>
      <c r="U88" s="35"/>
    </row>
    <row r="89" spans="1:21" x14ac:dyDescent="0.15">
      <c r="A89" s="33"/>
      <c r="C89" s="3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5"/>
      <c r="S89" s="35"/>
      <c r="T89" s="35"/>
      <c r="U89" s="35"/>
    </row>
    <row r="90" spans="1:21" x14ac:dyDescent="0.15">
      <c r="A90" s="33"/>
      <c r="C90" s="3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5"/>
      <c r="S90" s="35"/>
      <c r="T90" s="35"/>
      <c r="U90" s="35"/>
    </row>
    <row r="91" spans="1:21" x14ac:dyDescent="0.15">
      <c r="A91" s="33"/>
      <c r="C91" s="3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5"/>
      <c r="S91" s="35"/>
      <c r="T91" s="35"/>
      <c r="U91" s="35"/>
    </row>
    <row r="92" spans="1:21" x14ac:dyDescent="0.15">
      <c r="A92" s="33"/>
      <c r="C92" s="33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5"/>
      <c r="S92" s="35"/>
      <c r="T92" s="35"/>
      <c r="U92" s="35"/>
    </row>
    <row r="93" spans="1:21" x14ac:dyDescent="0.15">
      <c r="A93" s="33"/>
      <c r="C93" s="3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5"/>
      <c r="S93" s="35"/>
      <c r="T93" s="35"/>
      <c r="U93" s="35"/>
    </row>
    <row r="94" spans="1:21" x14ac:dyDescent="0.15">
      <c r="A94" s="33"/>
      <c r="C94" s="3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5"/>
      <c r="S94" s="35"/>
      <c r="T94" s="35"/>
      <c r="U94" s="35"/>
    </row>
    <row r="95" spans="1:21" x14ac:dyDescent="0.15">
      <c r="A95" s="33"/>
      <c r="C95" s="33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5"/>
      <c r="S95" s="35"/>
      <c r="T95" s="35"/>
      <c r="U95" s="35"/>
    </row>
    <row r="96" spans="1:21" x14ac:dyDescent="0.15">
      <c r="A96" s="33"/>
      <c r="C96" s="33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5"/>
      <c r="S96" s="35"/>
      <c r="T96" s="35"/>
      <c r="U96" s="35"/>
    </row>
    <row r="97" spans="1:21" x14ac:dyDescent="0.15">
      <c r="A97" s="33"/>
      <c r="C97" s="3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5"/>
      <c r="S97" s="35"/>
      <c r="T97" s="35"/>
      <c r="U97" s="35"/>
    </row>
    <row r="98" spans="1:21" x14ac:dyDescent="0.15">
      <c r="A98" s="33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5"/>
      <c r="S98" s="35"/>
      <c r="T98" s="35"/>
      <c r="U98" s="35"/>
    </row>
    <row r="99" spans="1:21" x14ac:dyDescent="0.15">
      <c r="A99" s="33"/>
      <c r="C99" s="3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6"/>
      <c r="R99" s="35"/>
      <c r="S99" s="35"/>
      <c r="T99" s="35"/>
      <c r="U99" s="35"/>
    </row>
    <row r="100" spans="1:21" x14ac:dyDescent="0.15">
      <c r="A100" s="33"/>
      <c r="C100" s="3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5"/>
      <c r="S100" s="35"/>
      <c r="T100" s="35"/>
      <c r="U100" s="35"/>
    </row>
    <row r="101" spans="1:21" x14ac:dyDescent="0.15">
      <c r="A101" s="33"/>
      <c r="C101" s="3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5"/>
      <c r="S101" s="35"/>
      <c r="T101" s="35"/>
      <c r="U101" s="35"/>
    </row>
    <row r="102" spans="1:21" x14ac:dyDescent="0.15">
      <c r="A102" s="33"/>
      <c r="C102" s="3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5"/>
      <c r="S102" s="35"/>
      <c r="T102" s="35"/>
      <c r="U102" s="35"/>
    </row>
    <row r="103" spans="1:21" x14ac:dyDescent="0.15">
      <c r="A103" s="33"/>
      <c r="C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5"/>
      <c r="S103" s="35"/>
      <c r="T103" s="35"/>
      <c r="U103" s="35"/>
    </row>
    <row r="104" spans="1:21" x14ac:dyDescent="0.15">
      <c r="A104" s="33"/>
      <c r="C104" s="3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5"/>
      <c r="S104" s="35"/>
      <c r="T104" s="35"/>
      <c r="U104" s="35"/>
    </row>
    <row r="105" spans="1:21" x14ac:dyDescent="0.15">
      <c r="A105" s="33"/>
      <c r="C105" s="3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5"/>
      <c r="S105" s="35"/>
      <c r="T105" s="35"/>
      <c r="U105" s="35"/>
    </row>
    <row r="106" spans="1:21" x14ac:dyDescent="0.15">
      <c r="A106" s="33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5"/>
      <c r="S106" s="35"/>
      <c r="T106" s="35"/>
      <c r="U106" s="35"/>
    </row>
    <row r="107" spans="1:21" x14ac:dyDescent="0.15">
      <c r="A107" s="33"/>
      <c r="C107" s="3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35"/>
      <c r="S107" s="35"/>
      <c r="T107" s="35"/>
      <c r="U107" s="35"/>
    </row>
    <row r="108" spans="1:21" x14ac:dyDescent="0.15">
      <c r="A108" s="33"/>
      <c r="C108" s="3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5"/>
      <c r="S108" s="35"/>
      <c r="T108" s="35"/>
      <c r="U108" s="35"/>
    </row>
    <row r="109" spans="1:21" x14ac:dyDescent="0.15">
      <c r="A109" s="33"/>
      <c r="C109" s="3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5"/>
      <c r="S109" s="35"/>
      <c r="T109" s="35"/>
      <c r="U109" s="35"/>
    </row>
    <row r="110" spans="1:21" x14ac:dyDescent="0.15">
      <c r="A110" s="33"/>
      <c r="C110" s="3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5"/>
      <c r="S110" s="35"/>
      <c r="T110" s="35"/>
      <c r="U110" s="35"/>
    </row>
    <row r="111" spans="1:21" x14ac:dyDescent="0.15">
      <c r="A111" s="33"/>
      <c r="C111" s="3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5"/>
      <c r="S111" s="35"/>
      <c r="T111" s="35"/>
      <c r="U111" s="35"/>
    </row>
    <row r="112" spans="1:21" x14ac:dyDescent="0.15">
      <c r="A112" s="33"/>
      <c r="C112" s="3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5"/>
      <c r="S112" s="35"/>
      <c r="T112" s="35"/>
      <c r="U112" s="35"/>
    </row>
    <row r="113" spans="1:21" x14ac:dyDescent="0.15">
      <c r="A113" s="33"/>
      <c r="C113" s="3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5"/>
      <c r="S113" s="35"/>
      <c r="T113" s="35"/>
      <c r="U113" s="35"/>
    </row>
    <row r="114" spans="1:21" x14ac:dyDescent="0.15">
      <c r="A114" s="33"/>
      <c r="C114" s="33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5"/>
      <c r="S114" s="35"/>
      <c r="T114" s="35"/>
      <c r="U114" s="35"/>
    </row>
    <row r="115" spans="1:21" x14ac:dyDescent="0.15">
      <c r="A115" s="33"/>
      <c r="C115" s="3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5"/>
      <c r="S115" s="35"/>
      <c r="T115" s="35"/>
      <c r="U115" s="35"/>
    </row>
    <row r="116" spans="1:21" x14ac:dyDescent="0.15">
      <c r="A116" s="33"/>
      <c r="C116" s="3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5"/>
      <c r="S116" s="35"/>
      <c r="T116" s="35"/>
      <c r="U116" s="35"/>
    </row>
    <row r="117" spans="1:21" x14ac:dyDescent="0.15">
      <c r="A117" s="33"/>
      <c r="C117" s="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5"/>
      <c r="S117" s="35"/>
      <c r="T117" s="35"/>
      <c r="U117" s="35"/>
    </row>
    <row r="118" spans="1:21" x14ac:dyDescent="0.15">
      <c r="A118" s="33"/>
      <c r="C118" s="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5"/>
      <c r="S118" s="35"/>
      <c r="T118" s="35"/>
      <c r="U118" s="35"/>
    </row>
    <row r="119" spans="1:21" x14ac:dyDescent="0.15">
      <c r="A119" s="33"/>
      <c r="C119" s="3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5"/>
      <c r="S119" s="35"/>
      <c r="T119" s="35"/>
      <c r="U119" s="35"/>
    </row>
    <row r="120" spans="1:21" x14ac:dyDescent="0.15">
      <c r="A120" s="33"/>
      <c r="C120" s="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5"/>
      <c r="S120" s="35"/>
      <c r="T120" s="35"/>
      <c r="U120" s="35"/>
    </row>
    <row r="121" spans="1:21" x14ac:dyDescent="0.15">
      <c r="A121" s="33"/>
      <c r="C121" s="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5"/>
      <c r="S121" s="35"/>
      <c r="T121" s="35"/>
      <c r="U121" s="35"/>
    </row>
    <row r="122" spans="1:21" x14ac:dyDescent="0.15">
      <c r="A122" s="33"/>
      <c r="C122" s="3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5"/>
      <c r="S122" s="35"/>
      <c r="T122" s="35"/>
      <c r="U122" s="35"/>
    </row>
    <row r="123" spans="1:21" x14ac:dyDescent="0.15">
      <c r="A123" s="33"/>
      <c r="C123" s="33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5"/>
      <c r="S123" s="35"/>
      <c r="T123" s="35"/>
      <c r="U123" s="35"/>
    </row>
    <row r="124" spans="1:21" x14ac:dyDescent="0.15">
      <c r="A124" s="33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5"/>
      <c r="S124" s="35"/>
      <c r="T124" s="35"/>
      <c r="U124" s="35"/>
    </row>
    <row r="125" spans="1:21" x14ac:dyDescent="0.15">
      <c r="A125" s="33"/>
      <c r="C125" s="3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5"/>
      <c r="S125" s="35"/>
      <c r="T125" s="35"/>
      <c r="U125" s="35"/>
    </row>
    <row r="126" spans="1:21" x14ac:dyDescent="0.15">
      <c r="A126" s="33"/>
      <c r="C126" s="3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5"/>
      <c r="S126" s="35"/>
      <c r="T126" s="35"/>
      <c r="U126" s="35"/>
    </row>
    <row r="127" spans="1:21" x14ac:dyDescent="0.15">
      <c r="A127" s="33"/>
      <c r="C127" s="33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5"/>
      <c r="S127" s="35"/>
      <c r="T127" s="35"/>
      <c r="U127" s="35"/>
    </row>
    <row r="128" spans="1:21" x14ac:dyDescent="0.15">
      <c r="A128" s="33"/>
      <c r="C128" s="3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5"/>
      <c r="S128" s="35"/>
      <c r="T128" s="35"/>
      <c r="U128" s="35"/>
    </row>
    <row r="129" spans="1:21" x14ac:dyDescent="0.15">
      <c r="A129" s="33"/>
      <c r="C129" s="33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5"/>
      <c r="S129" s="35"/>
      <c r="T129" s="35"/>
      <c r="U129" s="35"/>
    </row>
    <row r="130" spans="1:21" x14ac:dyDescent="0.15">
      <c r="A130" s="33"/>
      <c r="C130" s="3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5"/>
      <c r="S130" s="35"/>
      <c r="T130" s="35"/>
      <c r="U130" s="35"/>
    </row>
    <row r="131" spans="1:21" x14ac:dyDescent="0.15">
      <c r="A131" s="33"/>
      <c r="C131" s="3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6"/>
      <c r="R131" s="35"/>
      <c r="S131" s="35"/>
      <c r="T131" s="35"/>
      <c r="U131" s="35"/>
    </row>
    <row r="132" spans="1:21" x14ac:dyDescent="0.15">
      <c r="A132" s="33"/>
      <c r="C132" s="3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6"/>
      <c r="R132" s="35"/>
      <c r="S132" s="35"/>
      <c r="T132" s="35"/>
      <c r="U132" s="35"/>
    </row>
    <row r="133" spans="1:21" x14ac:dyDescent="0.15">
      <c r="A133" s="33"/>
      <c r="C133" s="3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5"/>
      <c r="S133" s="35"/>
      <c r="T133" s="35"/>
      <c r="U133" s="35"/>
    </row>
    <row r="134" spans="1:21" x14ac:dyDescent="0.15">
      <c r="A134" s="33"/>
      <c r="C134" s="3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5"/>
      <c r="S134" s="35"/>
      <c r="T134" s="35"/>
      <c r="U134" s="35"/>
    </row>
    <row r="135" spans="1:21" x14ac:dyDescent="0.15">
      <c r="A135" s="33"/>
      <c r="C135" s="3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5"/>
      <c r="S135" s="35"/>
      <c r="T135" s="35"/>
      <c r="U135" s="35"/>
    </row>
    <row r="136" spans="1:21" x14ac:dyDescent="0.15">
      <c r="A136" s="33"/>
      <c r="C136" s="3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5"/>
      <c r="S136" s="35"/>
      <c r="T136" s="35"/>
      <c r="U136" s="35"/>
    </row>
    <row r="137" spans="1:21" x14ac:dyDescent="0.15">
      <c r="A137" s="33"/>
      <c r="C137" s="3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5"/>
      <c r="S137" s="35"/>
      <c r="T137" s="35"/>
      <c r="U137" s="35"/>
    </row>
    <row r="138" spans="1:21" x14ac:dyDescent="0.15">
      <c r="A138" s="33"/>
      <c r="C138" s="3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5"/>
      <c r="S138" s="35"/>
      <c r="T138" s="35"/>
      <c r="U138" s="35"/>
    </row>
    <row r="139" spans="1:21" x14ac:dyDescent="0.15">
      <c r="A139" s="33"/>
      <c r="C139" s="3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5"/>
      <c r="S139" s="35"/>
      <c r="T139" s="35"/>
      <c r="U139" s="35"/>
    </row>
    <row r="140" spans="1:21" x14ac:dyDescent="0.15">
      <c r="A140" s="33"/>
      <c r="C140" s="3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5"/>
      <c r="S140" s="35"/>
      <c r="T140" s="35"/>
      <c r="U140" s="35"/>
    </row>
    <row r="141" spans="1:21" x14ac:dyDescent="0.15">
      <c r="A141" s="33"/>
      <c r="C141" s="3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5"/>
      <c r="S141" s="35"/>
      <c r="T141" s="35"/>
      <c r="U141" s="35"/>
    </row>
    <row r="142" spans="1:21" x14ac:dyDescent="0.15">
      <c r="A142" s="33"/>
      <c r="C142" s="3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5"/>
      <c r="S142" s="35"/>
      <c r="T142" s="35"/>
      <c r="U142" s="35"/>
    </row>
    <row r="143" spans="1:21" x14ac:dyDescent="0.15">
      <c r="A143" s="33"/>
      <c r="C143" s="3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5"/>
      <c r="S143" s="35"/>
      <c r="T143" s="35"/>
      <c r="U143" s="35"/>
    </row>
    <row r="144" spans="1:21" x14ac:dyDescent="0.15">
      <c r="A144" s="33"/>
      <c r="C144" s="3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5"/>
      <c r="S144" s="35"/>
      <c r="T144" s="35"/>
      <c r="U144" s="35"/>
    </row>
    <row r="145" spans="1:21" x14ac:dyDescent="0.15">
      <c r="A145" s="33"/>
      <c r="C145" s="33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5"/>
      <c r="S145" s="35"/>
      <c r="T145" s="35"/>
      <c r="U145" s="35"/>
    </row>
    <row r="146" spans="1:21" x14ac:dyDescent="0.15">
      <c r="A146" s="33"/>
      <c r="C146" s="3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5"/>
      <c r="S146" s="35"/>
      <c r="T146" s="35"/>
      <c r="U146" s="35"/>
    </row>
    <row r="147" spans="1:21" x14ac:dyDescent="0.15">
      <c r="A147" s="33"/>
      <c r="C147" s="3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5"/>
      <c r="S147" s="35"/>
      <c r="T147" s="35"/>
      <c r="U147" s="35"/>
    </row>
    <row r="148" spans="1:21" x14ac:dyDescent="0.15">
      <c r="A148" s="33"/>
      <c r="C148" s="3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5"/>
      <c r="S148" s="35"/>
      <c r="T148" s="35"/>
      <c r="U148" s="35"/>
    </row>
    <row r="149" spans="1:21" x14ac:dyDescent="0.15">
      <c r="A149" s="33"/>
      <c r="C149" s="3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5"/>
      <c r="S149" s="35"/>
      <c r="T149" s="35"/>
      <c r="U149" s="35"/>
    </row>
    <row r="150" spans="1:21" x14ac:dyDescent="0.15">
      <c r="A150" s="33"/>
      <c r="C150" s="3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5"/>
      <c r="S150" s="35"/>
      <c r="T150" s="35"/>
      <c r="U150" s="35"/>
    </row>
    <row r="151" spans="1:21" x14ac:dyDescent="0.15">
      <c r="A151" s="33"/>
      <c r="C151" s="3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5"/>
      <c r="S151" s="35"/>
      <c r="T151" s="35"/>
      <c r="U151" s="35"/>
    </row>
    <row r="152" spans="1:21" x14ac:dyDescent="0.15">
      <c r="A152" s="33"/>
      <c r="C152" s="3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5"/>
      <c r="S152" s="35"/>
      <c r="T152" s="35"/>
      <c r="U152" s="35"/>
    </row>
    <row r="153" spans="1:21" x14ac:dyDescent="0.15">
      <c r="A153" s="33"/>
      <c r="C153" s="3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5"/>
      <c r="S153" s="35"/>
      <c r="T153" s="35"/>
      <c r="U153" s="35"/>
    </row>
    <row r="154" spans="1:21" x14ac:dyDescent="0.15">
      <c r="A154" s="33"/>
      <c r="C154" s="33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5"/>
      <c r="S154" s="35"/>
      <c r="T154" s="35"/>
      <c r="U154" s="35"/>
    </row>
    <row r="155" spans="1:21" x14ac:dyDescent="0.15">
      <c r="A155" s="33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5"/>
      <c r="S155" s="35"/>
      <c r="T155" s="35"/>
      <c r="U155" s="35"/>
    </row>
    <row r="156" spans="1:21" x14ac:dyDescent="0.15">
      <c r="A156" s="33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5"/>
      <c r="S156" s="35"/>
      <c r="T156" s="35"/>
      <c r="U156" s="35"/>
    </row>
    <row r="157" spans="1:21" x14ac:dyDescent="0.15">
      <c r="A157" s="33"/>
      <c r="C157" s="33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5"/>
      <c r="S157" s="35"/>
      <c r="T157" s="35"/>
      <c r="U157" s="35"/>
    </row>
    <row r="158" spans="1:21" x14ac:dyDescent="0.15">
      <c r="A158" s="33"/>
      <c r="C158" s="33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5"/>
      <c r="S158" s="35"/>
      <c r="T158" s="35"/>
      <c r="U158" s="35"/>
    </row>
    <row r="159" spans="1:21" x14ac:dyDescent="0.15">
      <c r="A159" s="33"/>
      <c r="C159" s="3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5"/>
      <c r="S159" s="35"/>
      <c r="T159" s="35"/>
      <c r="U159" s="35"/>
    </row>
    <row r="160" spans="1:21" x14ac:dyDescent="0.15">
      <c r="A160" s="33"/>
      <c r="C160" s="33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5"/>
      <c r="S160" s="35"/>
      <c r="T160" s="35"/>
      <c r="U160" s="35"/>
    </row>
    <row r="161" spans="1:21" x14ac:dyDescent="0.15">
      <c r="A161" s="33"/>
      <c r="C161" s="3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5"/>
      <c r="S161" s="35"/>
      <c r="T161" s="35"/>
      <c r="U161" s="35"/>
    </row>
    <row r="162" spans="1:21" x14ac:dyDescent="0.15">
      <c r="A162" s="33"/>
      <c r="C162" s="3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5"/>
      <c r="S162" s="35"/>
      <c r="T162" s="35"/>
      <c r="U162" s="35"/>
    </row>
    <row r="163" spans="1:21" x14ac:dyDescent="0.15">
      <c r="A163" s="33"/>
      <c r="C163" s="3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6"/>
      <c r="R163" s="35"/>
      <c r="S163" s="35"/>
      <c r="T163" s="35"/>
      <c r="U163" s="35"/>
    </row>
    <row r="164" spans="1:21" x14ac:dyDescent="0.15">
      <c r="A164" s="33"/>
      <c r="C164" s="3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6"/>
      <c r="R164" s="35"/>
      <c r="S164" s="35"/>
      <c r="T164" s="35"/>
      <c r="U164" s="35"/>
    </row>
    <row r="165" spans="1:21" x14ac:dyDescent="0.15">
      <c r="A165" s="33"/>
      <c r="C165" s="3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5"/>
      <c r="S165" s="35"/>
      <c r="T165" s="35"/>
      <c r="U165" s="35"/>
    </row>
    <row r="166" spans="1:21" x14ac:dyDescent="0.15">
      <c r="A166" s="33"/>
      <c r="C166" s="3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5"/>
      <c r="S166" s="35"/>
      <c r="T166" s="35"/>
      <c r="U166" s="35"/>
    </row>
    <row r="167" spans="1:21" x14ac:dyDescent="0.15">
      <c r="A167" s="33"/>
      <c r="C167" s="3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5"/>
      <c r="S167" s="35"/>
      <c r="T167" s="35"/>
      <c r="U167" s="35"/>
    </row>
    <row r="168" spans="1:21" x14ac:dyDescent="0.15">
      <c r="A168" s="33"/>
      <c r="C168" s="3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5"/>
      <c r="S168" s="35"/>
      <c r="T168" s="35"/>
      <c r="U168" s="35"/>
    </row>
    <row r="169" spans="1:21" x14ac:dyDescent="0.15">
      <c r="A169" s="33"/>
      <c r="C169" s="3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5"/>
      <c r="S169" s="35"/>
      <c r="T169" s="35"/>
      <c r="U169" s="35"/>
    </row>
    <row r="170" spans="1:21" x14ac:dyDescent="0.15">
      <c r="A170" s="33"/>
      <c r="C170" s="3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5"/>
      <c r="S170" s="35"/>
      <c r="T170" s="35"/>
      <c r="U170" s="35"/>
    </row>
    <row r="171" spans="1:21" x14ac:dyDescent="0.15">
      <c r="A171" s="33"/>
      <c r="C171" s="3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5"/>
      <c r="S171" s="35"/>
      <c r="T171" s="35"/>
      <c r="U171" s="35"/>
    </row>
    <row r="172" spans="1:21" x14ac:dyDescent="0.15">
      <c r="A172" s="33"/>
      <c r="C172" s="3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5"/>
      <c r="S172" s="35"/>
      <c r="T172" s="35"/>
      <c r="U172" s="35"/>
    </row>
    <row r="173" spans="1:21" x14ac:dyDescent="0.15">
      <c r="A173" s="33"/>
      <c r="C173" s="3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5"/>
      <c r="S173" s="35"/>
      <c r="T173" s="35"/>
      <c r="U173" s="35"/>
    </row>
    <row r="174" spans="1:21" x14ac:dyDescent="0.15">
      <c r="A174" s="33"/>
      <c r="C174" s="3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5"/>
      <c r="S174" s="35"/>
      <c r="T174" s="35"/>
      <c r="U174" s="35"/>
    </row>
    <row r="175" spans="1:21" x14ac:dyDescent="0.15">
      <c r="A175" s="33"/>
      <c r="C175" s="3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5"/>
      <c r="S175" s="35"/>
      <c r="T175" s="35"/>
      <c r="U175" s="35"/>
    </row>
    <row r="176" spans="1:21" x14ac:dyDescent="0.15">
      <c r="A176" s="33"/>
      <c r="C176" s="33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5"/>
      <c r="S176" s="35"/>
      <c r="T176" s="35"/>
      <c r="U176" s="35"/>
    </row>
    <row r="177" spans="1:21" x14ac:dyDescent="0.15">
      <c r="A177" s="33"/>
      <c r="C177" s="3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5"/>
      <c r="S177" s="35"/>
      <c r="T177" s="35"/>
      <c r="U177" s="35"/>
    </row>
    <row r="178" spans="1:21" x14ac:dyDescent="0.15">
      <c r="A178" s="33"/>
      <c r="C178" s="3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5"/>
      <c r="S178" s="35"/>
      <c r="T178" s="35"/>
      <c r="U178" s="35"/>
    </row>
    <row r="179" spans="1:21" x14ac:dyDescent="0.15">
      <c r="A179" s="33"/>
      <c r="C179" s="3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5"/>
      <c r="S179" s="35"/>
      <c r="T179" s="35"/>
      <c r="U179" s="35"/>
    </row>
    <row r="180" spans="1:21" x14ac:dyDescent="0.15">
      <c r="A180" s="33"/>
      <c r="C180" s="3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5"/>
      <c r="S180" s="35"/>
      <c r="T180" s="35"/>
      <c r="U180" s="35"/>
    </row>
    <row r="181" spans="1:21" x14ac:dyDescent="0.15">
      <c r="A181" s="33"/>
      <c r="C181" s="3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5"/>
      <c r="S181" s="35"/>
      <c r="T181" s="35"/>
      <c r="U181" s="35"/>
    </row>
    <row r="182" spans="1:21" x14ac:dyDescent="0.15">
      <c r="A182" s="33"/>
      <c r="C182" s="3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5"/>
      <c r="S182" s="35"/>
      <c r="T182" s="35"/>
      <c r="U182" s="35"/>
    </row>
    <row r="183" spans="1:21" x14ac:dyDescent="0.15">
      <c r="A183" s="33"/>
      <c r="C183" s="3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5"/>
      <c r="S183" s="35"/>
      <c r="T183" s="35"/>
      <c r="U183" s="35"/>
    </row>
    <row r="184" spans="1:21" x14ac:dyDescent="0.15">
      <c r="A184" s="33"/>
      <c r="C184" s="3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5"/>
      <c r="S184" s="35"/>
      <c r="T184" s="35"/>
      <c r="U184" s="35"/>
    </row>
    <row r="185" spans="1:21" x14ac:dyDescent="0.15">
      <c r="A185" s="33"/>
      <c r="C185" s="33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5"/>
      <c r="S185" s="35"/>
      <c r="T185" s="35"/>
      <c r="U185" s="35"/>
    </row>
    <row r="186" spans="1:21" x14ac:dyDescent="0.15">
      <c r="A186" s="33"/>
      <c r="C186" s="33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5"/>
      <c r="S186" s="35"/>
      <c r="T186" s="35"/>
      <c r="U186" s="35"/>
    </row>
    <row r="187" spans="1:21" x14ac:dyDescent="0.15">
      <c r="A187" s="33"/>
      <c r="C187" s="3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5"/>
      <c r="S187" s="35"/>
      <c r="T187" s="35"/>
      <c r="U187" s="35"/>
    </row>
    <row r="188" spans="1:21" x14ac:dyDescent="0.15">
      <c r="A188" s="33"/>
      <c r="C188" s="33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5"/>
      <c r="S188" s="35"/>
      <c r="T188" s="35"/>
      <c r="U188" s="35"/>
    </row>
    <row r="189" spans="1:21" x14ac:dyDescent="0.15">
      <c r="A189" s="33"/>
      <c r="C189" s="33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5"/>
      <c r="S189" s="35"/>
      <c r="T189" s="35"/>
      <c r="U189" s="35"/>
    </row>
    <row r="190" spans="1:21" x14ac:dyDescent="0.15">
      <c r="A190" s="33"/>
      <c r="C190" s="33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5"/>
      <c r="S190" s="35"/>
      <c r="T190" s="35"/>
      <c r="U190" s="35"/>
    </row>
    <row r="191" spans="1:21" x14ac:dyDescent="0.15">
      <c r="A191" s="33"/>
      <c r="C191" s="33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5"/>
      <c r="S191" s="35"/>
      <c r="T191" s="35"/>
      <c r="U191" s="35"/>
    </row>
  </sheetData>
  <mergeCells count="5">
    <mergeCell ref="D1:G1"/>
    <mergeCell ref="I1:Q1"/>
    <mergeCell ref="D62:G62"/>
    <mergeCell ref="I62:Q62"/>
    <mergeCell ref="I63:M63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 2024-25</vt:lpstr>
      <vt:lpstr>Account 2024-25!Print_Area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2024-06-02T06:23:54Z</dcterms:modified>
</cp:coreProperties>
</file>